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5180" windowHeight="8016" activeTab="0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10">'INICIO'!$B$14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V_TOTALES1">'CARRERA 1'!$H$14:$H$23</definedName>
    <definedName name="V_TOTALES2">'CARRERA 2'!$H$14:$H$23</definedName>
    <definedName name="V_TOTALES3">'TOTAL'!$M$14:$M$23</definedName>
    <definedName name="V_TOTALES4">'TOTAL'!$F$14:$F$23</definedName>
  </definedNames>
  <calcPr fullCalcOnLoad="1"/>
</workbook>
</file>

<file path=xl/sharedStrings.xml><?xml version="1.0" encoding="utf-8"?>
<sst xmlns="http://schemas.openxmlformats.org/spreadsheetml/2006/main" count="153" uniqueCount="45">
  <si>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</si>
  <si>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</si>
  <si>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</si>
  <si>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</si>
  <si>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</si>
  <si>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</si>
  <si>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</si>
  <si>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</si>
  <si>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</si>
  <si>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</si>
  <si>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</si>
  <si>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</si>
  <si>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</si>
  <si>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</si>
  <si>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</si>
  <si>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</si>
  <si>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</si>
  <si>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</si>
  <si>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</si>
  <si>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</si>
  <si>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</si>
  <si>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</si>
  <si>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</si>
  <si>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</si>
  <si>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</si>
  <si>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</si>
  <si>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</si>
  <si>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MANGA 7</t>
  </si>
  <si>
    <t>MANGA 8</t>
  </si>
  <si>
    <t>MANGA 9</t>
  </si>
  <si>
    <t>V. TOTALES</t>
  </si>
  <si>
    <t>COMAS</t>
  </si>
  <si>
    <t>CLASIFICACION FINAL</t>
  </si>
  <si>
    <t>10º</t>
  </si>
  <si>
    <t>MANGA 10</t>
  </si>
  <si>
    <t>IGNACIO</t>
  </si>
  <si>
    <t>JUAN LUIS</t>
  </si>
  <si>
    <t>ANGEL</t>
  </si>
  <si>
    <t>MANUEL</t>
  </si>
  <si>
    <t>CARLOS</t>
  </si>
  <si>
    <t>CHARLY</t>
  </si>
  <si>
    <t>ROBER</t>
  </si>
  <si>
    <t>ADOLFO</t>
  </si>
  <si>
    <t>DANI</t>
  </si>
  <si>
    <t>ANTONIO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</si>
</sst>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4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5" fillId="6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9" fillId="10" borderId="9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vertical="center"/>
    </xf>
    <xf numFmtId="0" fontId="9" fillId="10" borderId="10" xfId="0" applyFont="1" applyFill="1" applyBorder="1" applyAlignment="1">
      <alignment vertical="center"/>
    </xf>
    <xf numFmtId="0" fontId="9" fillId="10" borderId="9" xfId="0" applyFont="1" applyFill="1" applyBorder="1" applyAlignment="1">
      <alignment/>
    </xf>
    <xf numFmtId="0" fontId="5" fillId="8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/>
    </xf>
    <xf numFmtId="0" fontId="6" fillId="9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2" fillId="11" borderId="21" xfId="0" applyFont="1" applyFill="1" applyBorder="1" applyAlignment="1">
      <alignment horizontal="center"/>
    </xf>
    <xf numFmtId="0" fontId="12" fillId="11" borderId="21" xfId="0" applyFont="1" applyFill="1" applyBorder="1" applyAlignment="1">
      <alignment/>
    </xf>
    <xf numFmtId="0" fontId="12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3" fillId="13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3" fillId="14" borderId="0" xfId="0" applyFont="1" applyFill="1" applyAlignment="1" applyProtection="1">
      <alignment horizontal="center" vertical="center"/>
      <protection/>
    </xf>
    <xf numFmtId="0" fontId="5" fillId="6" borderId="13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15</xdr:row>
      <xdr:rowOff>38100</xdr:rowOff>
    </xdr:from>
    <xdr:to>
      <xdr:col>3</xdr:col>
      <xdr:colOff>76200</xdr:colOff>
      <xdr:row>18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5241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14</xdr:row>
      <xdr:rowOff>85725</xdr:rowOff>
    </xdr:from>
    <xdr:to>
      <xdr:col>15</xdr:col>
      <xdr:colOff>495300</xdr:colOff>
      <xdr:row>18</xdr:row>
      <xdr:rowOff>57150</xdr:rowOff>
    </xdr:to>
    <xdr:sp macro="[0]!ORDENAR_CARRERA">
      <xdr:nvSpPr>
        <xdr:cNvPr id="1" name="AutoShape 1"/>
        <xdr:cNvSpPr>
          <a:spLocks/>
        </xdr:cNvSpPr>
      </xdr:nvSpPr>
      <xdr:spPr>
        <a:xfrm>
          <a:off x="7600950" y="3067050"/>
          <a:ext cx="2867025" cy="1114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14</xdr:row>
      <xdr:rowOff>85725</xdr:rowOff>
    </xdr:from>
    <xdr:to>
      <xdr:col>15</xdr:col>
      <xdr:colOff>495300</xdr:colOff>
      <xdr:row>18</xdr:row>
      <xdr:rowOff>57150</xdr:rowOff>
    </xdr:to>
    <xdr:sp macro="[0]!ORDENAR_CARRERA">
      <xdr:nvSpPr>
        <xdr:cNvPr id="1" name="AutoShape 1"/>
        <xdr:cNvSpPr>
          <a:spLocks/>
        </xdr:cNvSpPr>
      </xdr:nvSpPr>
      <xdr:spPr>
        <a:xfrm>
          <a:off x="7600950" y="3067050"/>
          <a:ext cx="2752725" cy="1114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24</xdr:row>
      <xdr:rowOff>28575</xdr:rowOff>
    </xdr:from>
    <xdr:to>
      <xdr:col>10</xdr:col>
      <xdr:colOff>561975</xdr:colOff>
      <xdr:row>31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200650" y="44672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S20"/>
  <sheetViews>
    <sheetView tabSelected="1" workbookViewId="0" topLeftCell="A1">
      <selection activeCell="D24" sqref="D24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6"/>
      <c r="B1" s="47"/>
      <c r="C1" s="47"/>
      <c r="D1" s="48"/>
    </row>
    <row r="2" spans="1:4" ht="17.25">
      <c r="A2" s="57"/>
      <c r="B2" s="58" t="s">
        <v>10</v>
      </c>
      <c r="C2" s="59"/>
      <c r="D2" s="60"/>
    </row>
    <row r="3" spans="1:4" ht="12.75">
      <c r="A3" s="49"/>
      <c r="B3" s="50"/>
      <c r="C3" s="50"/>
      <c r="D3" s="51"/>
    </row>
    <row r="4" spans="1:16" ht="12.75">
      <c r="A4" s="52" t="s">
        <v>13</v>
      </c>
      <c r="B4" s="7" t="s">
        <v>9</v>
      </c>
      <c r="C4" s="67" t="s">
        <v>11</v>
      </c>
      <c r="D4" s="68"/>
      <c r="F4" s="5"/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</row>
    <row r="5" spans="1:19" ht="12.75">
      <c r="A5" s="53" t="s">
        <v>0</v>
      </c>
      <c r="B5" s="61" t="s">
        <v>41</v>
      </c>
      <c r="C5" s="61">
        <v>13</v>
      </c>
      <c r="D5" s="62">
        <v>997</v>
      </c>
      <c r="F5" s="5" t="s">
        <v>0</v>
      </c>
      <c r="G5" s="65">
        <v>1</v>
      </c>
      <c r="H5" s="66"/>
      <c r="I5" s="66"/>
      <c r="J5" s="65">
        <v>3</v>
      </c>
      <c r="K5" s="66"/>
      <c r="L5" s="66"/>
      <c r="M5" s="65">
        <v>4</v>
      </c>
      <c r="N5" s="66"/>
      <c r="O5" s="66"/>
      <c r="P5" s="65">
        <v>2</v>
      </c>
      <c r="Q5">
        <v>3</v>
      </c>
      <c r="R5">
        <v>4</v>
      </c>
      <c r="S5">
        <v>2</v>
      </c>
    </row>
    <row r="6" spans="1:19" ht="12.75">
      <c r="A6" s="53" t="s">
        <v>1</v>
      </c>
      <c r="B6" s="61" t="s">
        <v>38</v>
      </c>
      <c r="C6" s="61">
        <v>14</v>
      </c>
      <c r="D6" s="62">
        <v>660</v>
      </c>
      <c r="F6" s="5" t="s">
        <v>1</v>
      </c>
      <c r="G6" s="66"/>
      <c r="H6" s="66"/>
      <c r="I6" s="65">
        <v>3</v>
      </c>
      <c r="J6" s="66"/>
      <c r="K6" s="66"/>
      <c r="L6" s="65">
        <v>4</v>
      </c>
      <c r="M6" s="66"/>
      <c r="N6" s="66"/>
      <c r="O6" s="65">
        <v>2</v>
      </c>
      <c r="P6" s="65">
        <v>1</v>
      </c>
      <c r="Q6">
        <v>2</v>
      </c>
      <c r="R6">
        <v>1</v>
      </c>
      <c r="S6">
        <v>3</v>
      </c>
    </row>
    <row r="7" spans="1:19" ht="12.75">
      <c r="A7" s="53" t="s">
        <v>2</v>
      </c>
      <c r="B7" s="61" t="s">
        <v>36</v>
      </c>
      <c r="C7" s="61">
        <v>15</v>
      </c>
      <c r="D7" s="62">
        <v>336</v>
      </c>
      <c r="F7" s="5" t="s">
        <v>2</v>
      </c>
      <c r="G7" s="66"/>
      <c r="H7" s="65">
        <v>3</v>
      </c>
      <c r="I7" s="66"/>
      <c r="J7" s="66"/>
      <c r="K7" s="65">
        <v>4</v>
      </c>
      <c r="L7" s="66"/>
      <c r="M7" s="66"/>
      <c r="N7" s="65">
        <v>2</v>
      </c>
      <c r="O7" s="65">
        <v>1</v>
      </c>
      <c r="P7" s="66"/>
      <c r="Q7">
        <v>1</v>
      </c>
      <c r="R7">
        <v>3</v>
      </c>
      <c r="S7">
        <v>4</v>
      </c>
    </row>
    <row r="8" spans="1:19" ht="12.75">
      <c r="A8" s="53" t="s">
        <v>3</v>
      </c>
      <c r="B8" s="61" t="s">
        <v>35</v>
      </c>
      <c r="C8" s="61">
        <v>15</v>
      </c>
      <c r="D8" s="62">
        <v>589</v>
      </c>
      <c r="F8" s="5" t="s">
        <v>3</v>
      </c>
      <c r="G8" s="65">
        <v>3</v>
      </c>
      <c r="H8" s="66"/>
      <c r="I8" s="66"/>
      <c r="J8" s="65">
        <v>4</v>
      </c>
      <c r="K8" s="66"/>
      <c r="L8" s="66"/>
      <c r="M8" s="65">
        <v>2</v>
      </c>
      <c r="N8" s="65">
        <v>1</v>
      </c>
      <c r="O8" s="66"/>
      <c r="P8" s="66"/>
      <c r="Q8">
        <v>4</v>
      </c>
      <c r="R8">
        <v>2</v>
      </c>
      <c r="S8">
        <v>1</v>
      </c>
    </row>
    <row r="9" spans="1:16" ht="12.75">
      <c r="A9" s="53" t="s">
        <v>4</v>
      </c>
      <c r="B9" s="61" t="s">
        <v>43</v>
      </c>
      <c r="C9" s="61">
        <v>16</v>
      </c>
      <c r="D9" s="62">
        <v>388</v>
      </c>
      <c r="F9" s="5" t="s">
        <v>4</v>
      </c>
      <c r="G9" s="66"/>
      <c r="H9" s="66"/>
      <c r="I9" s="65">
        <v>4</v>
      </c>
      <c r="J9" s="66"/>
      <c r="K9" s="66"/>
      <c r="L9" s="65">
        <v>2</v>
      </c>
      <c r="M9" s="65">
        <v>1</v>
      </c>
      <c r="N9" s="66"/>
      <c r="O9" s="66"/>
      <c r="P9" s="65">
        <v>3</v>
      </c>
    </row>
    <row r="10" spans="1:16" ht="12.75">
      <c r="A10" s="53" t="s">
        <v>5</v>
      </c>
      <c r="B10" s="61" t="s">
        <v>39</v>
      </c>
      <c r="C10" s="61">
        <v>16</v>
      </c>
      <c r="D10" s="62">
        <v>455</v>
      </c>
      <c r="F10" s="5" t="s">
        <v>5</v>
      </c>
      <c r="G10" s="66"/>
      <c r="H10" s="65">
        <v>4</v>
      </c>
      <c r="I10" s="66"/>
      <c r="J10" s="66"/>
      <c r="K10" s="65">
        <v>2</v>
      </c>
      <c r="L10" s="65">
        <v>1</v>
      </c>
      <c r="M10" s="66"/>
      <c r="N10" s="66"/>
      <c r="O10" s="65">
        <v>3</v>
      </c>
      <c r="P10" s="66"/>
    </row>
    <row r="11" spans="1:16" ht="12.75">
      <c r="A11" s="53" t="s">
        <v>6</v>
      </c>
      <c r="B11" s="61" t="s">
        <v>44</v>
      </c>
      <c r="C11" s="61">
        <v>17</v>
      </c>
      <c r="D11" s="62">
        <v>677</v>
      </c>
      <c r="F11" s="5" t="s">
        <v>6</v>
      </c>
      <c r="G11" s="65">
        <v>4</v>
      </c>
      <c r="H11" s="66"/>
      <c r="I11" s="66"/>
      <c r="J11" s="65">
        <v>2</v>
      </c>
      <c r="K11" s="65">
        <v>1</v>
      </c>
      <c r="L11" s="66"/>
      <c r="M11" s="66"/>
      <c r="N11" s="65">
        <v>3</v>
      </c>
      <c r="O11" s="66"/>
      <c r="P11" s="66"/>
    </row>
    <row r="12" spans="1:16" ht="12.75">
      <c r="A12" s="53" t="s">
        <v>7</v>
      </c>
      <c r="B12" s="61" t="s">
        <v>42</v>
      </c>
      <c r="C12" s="61">
        <v>18</v>
      </c>
      <c r="D12" s="62">
        <v>466</v>
      </c>
      <c r="F12" s="5" t="s">
        <v>7</v>
      </c>
      <c r="G12" s="66"/>
      <c r="H12" s="66"/>
      <c r="I12" s="65">
        <v>2</v>
      </c>
      <c r="J12" s="65">
        <v>1</v>
      </c>
      <c r="K12" s="66"/>
      <c r="L12" s="66"/>
      <c r="M12" s="65">
        <v>3</v>
      </c>
      <c r="N12" s="66"/>
      <c r="O12" s="66"/>
      <c r="P12" s="65">
        <v>4</v>
      </c>
    </row>
    <row r="13" spans="1:16" ht="12.75">
      <c r="A13" s="53" t="s">
        <v>8</v>
      </c>
      <c r="B13" s="61" t="s">
        <v>40</v>
      </c>
      <c r="C13" s="61">
        <v>18</v>
      </c>
      <c r="D13" s="62">
        <v>736</v>
      </c>
      <c r="F13" s="5" t="s">
        <v>8</v>
      </c>
      <c r="G13" s="66"/>
      <c r="H13" s="65">
        <v>2</v>
      </c>
      <c r="I13" s="65">
        <v>1</v>
      </c>
      <c r="J13" s="66"/>
      <c r="K13" s="66"/>
      <c r="L13" s="65">
        <v>3</v>
      </c>
      <c r="M13" s="66"/>
      <c r="N13" s="66"/>
      <c r="O13" s="65">
        <v>4</v>
      </c>
      <c r="P13" s="66"/>
    </row>
    <row r="14" spans="1:16" ht="12.75">
      <c r="A14" s="53" t="s">
        <v>33</v>
      </c>
      <c r="B14" s="61" t="s">
        <v>37</v>
      </c>
      <c r="C14" s="61">
        <v>18</v>
      </c>
      <c r="D14" s="62">
        <v>983</v>
      </c>
      <c r="F14" s="5" t="s">
        <v>33</v>
      </c>
      <c r="G14" s="25">
        <v>2</v>
      </c>
      <c r="H14" s="25">
        <v>1</v>
      </c>
      <c r="I14" s="66"/>
      <c r="J14" s="66"/>
      <c r="K14" s="25">
        <v>3</v>
      </c>
      <c r="L14" s="66"/>
      <c r="M14" s="66"/>
      <c r="N14" s="25">
        <v>4</v>
      </c>
      <c r="O14" s="66"/>
      <c r="P14" s="66"/>
    </row>
    <row r="15" spans="1:4" ht="12.75">
      <c r="A15" s="49"/>
      <c r="B15" s="50"/>
      <c r="C15" s="50"/>
      <c r="D15" s="51"/>
    </row>
    <row r="16" spans="1:4" ht="12.75">
      <c r="A16" s="49"/>
      <c r="B16" s="50"/>
      <c r="C16" s="50"/>
      <c r="D16" s="51"/>
    </row>
    <row r="17" spans="1:4" ht="12.75">
      <c r="A17" s="49"/>
      <c r="B17" s="50"/>
      <c r="C17" s="50"/>
      <c r="D17" s="51"/>
    </row>
    <row r="18" spans="1:4" ht="12.75">
      <c r="A18" s="49"/>
      <c r="B18" s="50"/>
      <c r="C18" s="50"/>
      <c r="D18" s="51"/>
    </row>
    <row r="19" spans="1:4" ht="12.75">
      <c r="A19" s="49"/>
      <c r="B19" s="50"/>
      <c r="C19" s="50"/>
      <c r="D19" s="51"/>
    </row>
    <row r="20" spans="1:4" ht="13.5" thickBot="1">
      <c r="A20" s="54"/>
      <c r="B20" s="55"/>
      <c r="C20" s="55"/>
      <c r="D20" s="56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U23"/>
  <sheetViews>
    <sheetView zoomScale="70" zoomScaleNormal="70" workbookViewId="0" topLeftCell="A1">
      <selection activeCell="M22" sqref="M22"/>
    </sheetView>
  </sheetViews>
  <sheetFormatPr defaultColWidth="11.421875" defaultRowHeight="12.75"/>
  <cols>
    <col min="1" max="1" width="17.140625" style="1" bestFit="1" customWidth="1"/>
    <col min="2" max="2" width="13.8515625" style="1" bestFit="1" customWidth="1"/>
    <col min="3" max="3" width="4.7109375" style="9" bestFit="1" customWidth="1"/>
    <col min="4" max="4" width="13.8515625" style="1" bestFit="1" customWidth="1"/>
    <col min="5" max="5" width="4.7109375" style="9" bestFit="1" customWidth="1"/>
    <col min="6" max="6" width="13.8515625" style="1" bestFit="1" customWidth="1"/>
    <col min="7" max="7" width="4.7109375" style="9" bestFit="1" customWidth="1"/>
    <col min="8" max="8" width="13.8515625" style="1" bestFit="1" customWidth="1"/>
    <col min="9" max="9" width="4.7109375" style="9" bestFit="1" customWidth="1"/>
    <col min="10" max="10" width="14.57421875" style="1" customWidth="1"/>
    <col min="11" max="11" width="4.7109375" style="9" bestFit="1" customWidth="1"/>
    <col min="12" max="12" width="13.8515625" style="1" bestFit="1" customWidth="1"/>
    <col min="13" max="13" width="4.7109375" style="9" bestFit="1" customWidth="1"/>
    <col min="14" max="14" width="13.8515625" style="1" bestFit="1" customWidth="1"/>
    <col min="15" max="15" width="6.421875" style="9" bestFit="1" customWidth="1"/>
    <col min="16" max="16" width="13.8515625" style="1" customWidth="1"/>
    <col min="17" max="17" width="4.7109375" style="9" bestFit="1" customWidth="1"/>
    <col min="18" max="18" width="13.8515625" style="1" bestFit="1" customWidth="1"/>
    <col min="19" max="19" width="4.7109375" style="9" bestFit="1" customWidth="1"/>
    <col min="20" max="20" width="14.28125" style="1" customWidth="1"/>
    <col min="21" max="21" width="4.7109375" style="1" customWidth="1"/>
    <col min="22" max="16384" width="11.421875" style="1" customWidth="1"/>
  </cols>
  <sheetData>
    <row r="1" spans="2:21" ht="24"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2:19" ht="12.75">
      <c r="B2" s="3"/>
      <c r="C2" s="13"/>
      <c r="D2" s="3"/>
      <c r="E2" s="13"/>
      <c r="F2" s="3"/>
      <c r="G2" s="13"/>
      <c r="H2" s="3"/>
      <c r="I2" s="13"/>
      <c r="J2" s="3"/>
      <c r="K2" s="13"/>
      <c r="L2" s="3"/>
      <c r="M2" s="13"/>
      <c r="N2" s="3"/>
      <c r="O2" s="13"/>
      <c r="P2" s="3"/>
      <c r="Q2" s="13"/>
      <c r="R2" s="3"/>
      <c r="S2" s="13"/>
    </row>
    <row r="3" spans="2:21" ht="12.75" customHeight="1">
      <c r="B3" s="74" t="s">
        <v>21</v>
      </c>
      <c r="C3" s="75"/>
      <c r="D3" s="71" t="s">
        <v>22</v>
      </c>
      <c r="E3" s="72"/>
      <c r="F3" s="74" t="s">
        <v>23</v>
      </c>
      <c r="G3" s="75"/>
      <c r="H3" s="71" t="s">
        <v>24</v>
      </c>
      <c r="I3" s="72"/>
      <c r="J3" s="74" t="s">
        <v>25</v>
      </c>
      <c r="K3" s="75"/>
      <c r="L3" s="71" t="s">
        <v>26</v>
      </c>
      <c r="M3" s="72"/>
      <c r="N3" s="74" t="s">
        <v>27</v>
      </c>
      <c r="O3" s="75"/>
      <c r="P3" s="71" t="s">
        <v>28</v>
      </c>
      <c r="Q3" s="72"/>
      <c r="R3" s="74" t="s">
        <v>29</v>
      </c>
      <c r="S3" s="75"/>
      <c r="T3" s="71" t="s">
        <v>34</v>
      </c>
      <c r="U3" s="72"/>
    </row>
    <row r="4" spans="2:21" ht="13.5" customHeight="1" thickBot="1">
      <c r="B4" s="4" t="s">
        <v>9</v>
      </c>
      <c r="C4" s="4" t="s">
        <v>20</v>
      </c>
      <c r="D4" s="12" t="s">
        <v>9</v>
      </c>
      <c r="E4" s="12" t="s">
        <v>20</v>
      </c>
      <c r="F4" s="4" t="s">
        <v>9</v>
      </c>
      <c r="G4" s="4" t="s">
        <v>20</v>
      </c>
      <c r="H4" s="12" t="s">
        <v>9</v>
      </c>
      <c r="I4" s="12" t="s">
        <v>20</v>
      </c>
      <c r="J4" s="4" t="s">
        <v>9</v>
      </c>
      <c r="K4" s="4" t="s">
        <v>20</v>
      </c>
      <c r="L4" s="12" t="s">
        <v>9</v>
      </c>
      <c r="M4" s="12" t="s">
        <v>20</v>
      </c>
      <c r="N4" s="4" t="s">
        <v>9</v>
      </c>
      <c r="O4" s="4" t="s">
        <v>20</v>
      </c>
      <c r="P4" s="12" t="s">
        <v>9</v>
      </c>
      <c r="Q4" s="12" t="s">
        <v>20</v>
      </c>
      <c r="R4" s="4" t="s">
        <v>9</v>
      </c>
      <c r="S4" s="4" t="s">
        <v>20</v>
      </c>
      <c r="T4" s="12" t="s">
        <v>9</v>
      </c>
      <c r="U4" s="12" t="s">
        <v>20</v>
      </c>
    </row>
    <row r="5" spans="1:21" ht="21" customHeight="1" thickBot="1">
      <c r="A5" s="10" t="s">
        <v>16</v>
      </c>
      <c r="B5" s="15" t="str">
        <f>PILOTO_1</f>
        <v>ROBER</v>
      </c>
      <c r="C5" s="8">
        <v>14</v>
      </c>
      <c r="D5" s="14" t="str">
        <f>+PILOTO_10</f>
        <v>ANGEL</v>
      </c>
      <c r="E5" s="16">
        <v>13</v>
      </c>
      <c r="F5" s="15" t="str">
        <f>+PILOTO_9</f>
        <v>CHARLY</v>
      </c>
      <c r="G5" s="8">
        <v>12</v>
      </c>
      <c r="H5" s="14" t="str">
        <f>+PILOTO_8</f>
        <v>ADOLFO</v>
      </c>
      <c r="I5" s="16">
        <v>11</v>
      </c>
      <c r="J5" s="15" t="str">
        <f>+PILOTO_7</f>
        <v>ANTONIO</v>
      </c>
      <c r="K5" s="8">
        <v>10</v>
      </c>
      <c r="L5" s="14" t="str">
        <f>+PILOTO_6</f>
        <v>CARLOS</v>
      </c>
      <c r="M5" s="16">
        <v>14</v>
      </c>
      <c r="N5" s="15" t="str">
        <f>+PILOTO_5</f>
        <v>DANI</v>
      </c>
      <c r="O5" s="8">
        <v>13</v>
      </c>
      <c r="P5" s="14" t="str">
        <f>+PILOTO_4</f>
        <v>IGNACIO</v>
      </c>
      <c r="Q5" s="16">
        <v>15</v>
      </c>
      <c r="R5" s="15" t="str">
        <f>+PILOTO_3</f>
        <v>JUAN LUIS</v>
      </c>
      <c r="S5" s="8">
        <v>15</v>
      </c>
      <c r="T5" s="14" t="str">
        <f>+PILOTO_2</f>
        <v>MANUEL</v>
      </c>
      <c r="U5" s="16">
        <v>10</v>
      </c>
    </row>
    <row r="6" spans="1:21" ht="21" customHeight="1" thickBot="1">
      <c r="A6" s="10" t="s">
        <v>17</v>
      </c>
      <c r="B6" s="15" t="str">
        <f>+PILOTO_10</f>
        <v>ANGEL</v>
      </c>
      <c r="C6" s="8">
        <v>14</v>
      </c>
      <c r="D6" s="14" t="str">
        <f>+PILOTO_9</f>
        <v>CHARLY</v>
      </c>
      <c r="E6" s="16">
        <v>12</v>
      </c>
      <c r="F6" s="15" t="str">
        <f>+PILOTO_8</f>
        <v>ADOLFO</v>
      </c>
      <c r="G6" s="8">
        <v>12</v>
      </c>
      <c r="H6" s="14" t="str">
        <f>+PILOTO_7</f>
        <v>ANTONIO</v>
      </c>
      <c r="I6" s="16">
        <v>11</v>
      </c>
      <c r="J6" s="15" t="str">
        <f>+PILOTO_6</f>
        <v>CARLOS</v>
      </c>
      <c r="K6" s="8">
        <v>13</v>
      </c>
      <c r="L6" s="14" t="str">
        <f>+PILOTO_5</f>
        <v>DANI</v>
      </c>
      <c r="M6" s="16">
        <v>13</v>
      </c>
      <c r="N6" s="15" t="str">
        <f>+PILOTO_4</f>
        <v>IGNACIO</v>
      </c>
      <c r="O6" s="8">
        <v>14</v>
      </c>
      <c r="P6" s="14" t="str">
        <f>+PILOTO_3</f>
        <v>JUAN LUIS</v>
      </c>
      <c r="Q6" s="16">
        <v>16</v>
      </c>
      <c r="R6" s="15" t="str">
        <f>PILOTO_2</f>
        <v>MANUEL</v>
      </c>
      <c r="S6" s="8">
        <v>14</v>
      </c>
      <c r="T6" s="14" t="str">
        <f>+PILOTO_1</f>
        <v>ROBER</v>
      </c>
      <c r="U6" s="16">
        <v>15</v>
      </c>
    </row>
    <row r="7" spans="1:21" ht="20.25" customHeight="1" thickBot="1">
      <c r="A7" s="10" t="s">
        <v>18</v>
      </c>
      <c r="B7" s="15" t="str">
        <f>+PILOTO_4</f>
        <v>IGNACIO</v>
      </c>
      <c r="C7" s="8">
        <v>13</v>
      </c>
      <c r="D7" s="14" t="str">
        <f>+PILOTO_3</f>
        <v>JUAN LUIS</v>
      </c>
      <c r="E7" s="16">
        <v>14</v>
      </c>
      <c r="F7" s="15" t="str">
        <f>+PILOTO_2</f>
        <v>MANUEL</v>
      </c>
      <c r="G7" s="8">
        <v>14</v>
      </c>
      <c r="H7" s="14" t="str">
        <f>PILOTO_1</f>
        <v>ROBER</v>
      </c>
      <c r="I7" s="16">
        <v>15</v>
      </c>
      <c r="J7" s="15" t="str">
        <f>+PILOTO_10</f>
        <v>ANGEL</v>
      </c>
      <c r="K7" s="8">
        <v>10</v>
      </c>
      <c r="L7" s="14" t="str">
        <f>+PILOTO_9</f>
        <v>CHARLY</v>
      </c>
      <c r="M7" s="16">
        <v>13</v>
      </c>
      <c r="N7" s="15" t="str">
        <f>+PILOTO_8</f>
        <v>ADOLFO</v>
      </c>
      <c r="O7" s="8">
        <v>12</v>
      </c>
      <c r="P7" s="14" t="str">
        <f>+PILOTO_7</f>
        <v>ANTONIO</v>
      </c>
      <c r="Q7" s="16">
        <v>11</v>
      </c>
      <c r="R7" s="15" t="str">
        <f>+PILOTO_6</f>
        <v>CARLOS</v>
      </c>
      <c r="S7" s="8">
        <v>14</v>
      </c>
      <c r="T7" s="14" t="str">
        <f>+PILOTO_5</f>
        <v>DANI</v>
      </c>
      <c r="U7" s="16">
        <v>13</v>
      </c>
    </row>
    <row r="8" spans="1:21" ht="21" customHeight="1" thickBot="1">
      <c r="A8" s="11" t="s">
        <v>19</v>
      </c>
      <c r="B8" s="15" t="str">
        <f>+PILOTO_7</f>
        <v>ANTONIO</v>
      </c>
      <c r="C8" s="8">
        <v>10</v>
      </c>
      <c r="D8" s="14" t="str">
        <f>+PILOTO_6</f>
        <v>CARLOS</v>
      </c>
      <c r="E8" s="16">
        <v>13</v>
      </c>
      <c r="F8" s="15" t="str">
        <f>+PILOTO_5</f>
        <v>DANI</v>
      </c>
      <c r="G8" s="8">
        <v>11</v>
      </c>
      <c r="H8" s="14" t="str">
        <f>+PILOTO_4</f>
        <v>IGNACIO</v>
      </c>
      <c r="I8" s="16">
        <v>13</v>
      </c>
      <c r="J8" s="15" t="str">
        <f>+PILOTO_3</f>
        <v>JUAN LUIS</v>
      </c>
      <c r="K8" s="8">
        <v>15</v>
      </c>
      <c r="L8" s="14" t="str">
        <f>+PILOTO_2</f>
        <v>MANUEL</v>
      </c>
      <c r="M8" s="16">
        <v>12</v>
      </c>
      <c r="N8" s="15" t="str">
        <f>PILOTO_1</f>
        <v>ROBER</v>
      </c>
      <c r="O8" s="8">
        <v>14</v>
      </c>
      <c r="P8" s="14" t="str">
        <f>+PILOTO_10</f>
        <v>ANGEL</v>
      </c>
      <c r="Q8" s="16">
        <v>14</v>
      </c>
      <c r="R8" s="15" t="str">
        <f>+PILOTO_9</f>
        <v>CHARLY</v>
      </c>
      <c r="S8" s="8">
        <v>11</v>
      </c>
      <c r="T8" s="14" t="str">
        <f>+PILOTO_8</f>
        <v>ADOLFO</v>
      </c>
      <c r="U8" s="16">
        <v>9</v>
      </c>
    </row>
    <row r="10" ht="12.75">
      <c r="A10" s="2"/>
    </row>
    <row r="13" spans="1:10" ht="15">
      <c r="A13" s="17" t="s">
        <v>9</v>
      </c>
      <c r="B13" s="17" t="s">
        <v>30</v>
      </c>
      <c r="F13" s="69" t="s">
        <v>9</v>
      </c>
      <c r="G13" s="70"/>
      <c r="H13" s="17" t="s">
        <v>30</v>
      </c>
      <c r="J13" s="23" t="s">
        <v>14</v>
      </c>
    </row>
    <row r="14" spans="1:10" ht="22.5">
      <c r="A14" s="18" t="str">
        <f>+PILOTO_1</f>
        <v>ROBER</v>
      </c>
      <c r="B14" s="18">
        <f>+C5+I7+O8+U6</f>
        <v>58</v>
      </c>
      <c r="F14" s="19" t="s">
        <v>36</v>
      </c>
      <c r="G14" s="22"/>
      <c r="H14" s="18">
        <v>60</v>
      </c>
      <c r="J14" s="24">
        <f aca="true" t="shared" si="0" ref="J14:J23">+RANK(H14,V_TOTALES1,0)</f>
        <v>1</v>
      </c>
    </row>
    <row r="15" spans="1:10" ht="22.5">
      <c r="A15" s="18" t="str">
        <f>+PILOTO_2</f>
        <v>MANUEL</v>
      </c>
      <c r="B15" s="18">
        <f>+G7+M8+S6+U5</f>
        <v>50</v>
      </c>
      <c r="F15" s="20" t="s">
        <v>41</v>
      </c>
      <c r="G15" s="22"/>
      <c r="H15" s="18">
        <v>58</v>
      </c>
      <c r="J15" s="24">
        <f t="shared" si="0"/>
        <v>2</v>
      </c>
    </row>
    <row r="16" spans="1:10" ht="22.5">
      <c r="A16" s="18" t="str">
        <f>+PILOTO_3</f>
        <v>JUAN LUIS</v>
      </c>
      <c r="B16" s="18">
        <f>+E7+K8+Q6+S5</f>
        <v>60</v>
      </c>
      <c r="F16" s="20" t="s">
        <v>35</v>
      </c>
      <c r="G16" s="22"/>
      <c r="H16" s="18">
        <v>55</v>
      </c>
      <c r="J16" s="24">
        <f>+RANK(H16,V_TOTALES1,0)</f>
        <v>3</v>
      </c>
    </row>
    <row r="17" spans="1:10" ht="22.5">
      <c r="A17" s="18" t="str">
        <f>+PILOTO_4</f>
        <v>IGNACIO</v>
      </c>
      <c r="B17" s="18">
        <f>+C7+I8+O6+Q5</f>
        <v>55</v>
      </c>
      <c r="F17" s="20" t="s">
        <v>39</v>
      </c>
      <c r="G17" s="21"/>
      <c r="H17" s="18">
        <v>54</v>
      </c>
      <c r="J17" s="24">
        <f t="shared" si="0"/>
        <v>4</v>
      </c>
    </row>
    <row r="18" spans="1:10" ht="22.5">
      <c r="A18" s="18" t="str">
        <f>+PILOTO_5</f>
        <v>DANI</v>
      </c>
      <c r="B18" s="18">
        <f>+G8+M6+O5+U7</f>
        <v>50</v>
      </c>
      <c r="F18" s="20" t="s">
        <v>37</v>
      </c>
      <c r="G18" s="22"/>
      <c r="H18" s="18">
        <v>51</v>
      </c>
      <c r="J18" s="24">
        <f t="shared" si="0"/>
        <v>5</v>
      </c>
    </row>
    <row r="19" spans="1:10" ht="22.5">
      <c r="A19" s="18" t="str">
        <f>+PILOTO_6</f>
        <v>CARLOS</v>
      </c>
      <c r="B19" s="18">
        <f>+E8+K6+M5+S7</f>
        <v>54</v>
      </c>
      <c r="F19" s="20" t="s">
        <v>38</v>
      </c>
      <c r="G19" s="22"/>
      <c r="H19" s="18">
        <v>50</v>
      </c>
      <c r="J19" s="24">
        <f t="shared" si="0"/>
        <v>6</v>
      </c>
    </row>
    <row r="20" spans="1:10" ht="22.5">
      <c r="A20" s="18" t="str">
        <f>+PILOTO_7</f>
        <v>ANTONIO</v>
      </c>
      <c r="B20" s="18">
        <f>+C8+I6+K5+Q7</f>
        <v>42</v>
      </c>
      <c r="F20" s="20" t="s">
        <v>43</v>
      </c>
      <c r="G20" s="22"/>
      <c r="H20" s="18">
        <v>50</v>
      </c>
      <c r="J20" s="24">
        <f t="shared" si="0"/>
        <v>6</v>
      </c>
    </row>
    <row r="21" spans="1:10" ht="22.5">
      <c r="A21" s="18" t="str">
        <f>+PILOTO_8</f>
        <v>ADOLFO</v>
      </c>
      <c r="B21" s="18">
        <f>+G6+I5+O7+U8</f>
        <v>44</v>
      </c>
      <c r="F21" s="20" t="s">
        <v>40</v>
      </c>
      <c r="G21" s="22"/>
      <c r="H21" s="18">
        <v>48</v>
      </c>
      <c r="J21" s="24">
        <f t="shared" si="0"/>
        <v>8</v>
      </c>
    </row>
    <row r="22" spans="1:10" ht="22.5">
      <c r="A22" s="18" t="str">
        <f>+PILOTO_9</f>
        <v>CHARLY</v>
      </c>
      <c r="B22" s="18">
        <f>+E6+G5+M7+S8</f>
        <v>48</v>
      </c>
      <c r="F22" s="20" t="s">
        <v>42</v>
      </c>
      <c r="G22" s="22"/>
      <c r="H22" s="18">
        <v>44</v>
      </c>
      <c r="J22" s="24">
        <f t="shared" si="0"/>
        <v>9</v>
      </c>
    </row>
    <row r="23" spans="1:10" ht="22.5">
      <c r="A23" s="18" t="str">
        <f>+PILOTO_10</f>
        <v>ANGEL</v>
      </c>
      <c r="B23" s="18">
        <f>+C6+E5+K7+Q8</f>
        <v>51</v>
      </c>
      <c r="F23" s="20" t="s">
        <v>44</v>
      </c>
      <c r="G23" s="22"/>
      <c r="H23" s="18">
        <v>42</v>
      </c>
      <c r="J23" s="24">
        <f t="shared" si="0"/>
        <v>10</v>
      </c>
    </row>
  </sheetData>
  <sheetProtection selectLockedCells="1" selectUnlockedCells="1"/>
  <mergeCells count="12">
    <mergeCell ref="P3:Q3"/>
    <mergeCell ref="R3:S3"/>
    <mergeCell ref="F13:G13"/>
    <mergeCell ref="T3:U3"/>
    <mergeCell ref="B1:U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U23"/>
  <sheetViews>
    <sheetView zoomScale="70" zoomScaleNormal="70" workbookViewId="0" topLeftCell="B1">
      <selection activeCell="G34" sqref="G34"/>
    </sheetView>
  </sheetViews>
  <sheetFormatPr defaultColWidth="11.421875" defaultRowHeight="12.75"/>
  <cols>
    <col min="1" max="1" width="17.140625" style="1" bestFit="1" customWidth="1"/>
    <col min="2" max="2" width="13.8515625" style="1" bestFit="1" customWidth="1"/>
    <col min="3" max="3" width="4.7109375" style="9" bestFit="1" customWidth="1"/>
    <col min="4" max="4" width="13.8515625" style="1" bestFit="1" customWidth="1"/>
    <col min="5" max="5" width="4.7109375" style="9" bestFit="1" customWidth="1"/>
    <col min="6" max="6" width="13.8515625" style="1" bestFit="1" customWidth="1"/>
    <col min="7" max="7" width="4.7109375" style="9" bestFit="1" customWidth="1"/>
    <col min="8" max="8" width="13.8515625" style="1" bestFit="1" customWidth="1"/>
    <col min="9" max="9" width="4.7109375" style="9" bestFit="1" customWidth="1"/>
    <col min="10" max="10" width="14.57421875" style="1" customWidth="1"/>
    <col min="11" max="11" width="4.7109375" style="9" bestFit="1" customWidth="1"/>
    <col min="12" max="12" width="13.8515625" style="1" bestFit="1" customWidth="1"/>
    <col min="13" max="13" width="4.7109375" style="9" bestFit="1" customWidth="1"/>
    <col min="14" max="14" width="13.8515625" style="1" bestFit="1" customWidth="1"/>
    <col min="15" max="15" width="4.7109375" style="9" bestFit="1" customWidth="1"/>
    <col min="16" max="16" width="13.8515625" style="1" customWidth="1"/>
    <col min="17" max="17" width="4.7109375" style="9" bestFit="1" customWidth="1"/>
    <col min="18" max="18" width="13.8515625" style="1" bestFit="1" customWidth="1"/>
    <col min="19" max="19" width="4.7109375" style="9" bestFit="1" customWidth="1"/>
    <col min="20" max="16384" width="11.421875" style="1" customWidth="1"/>
  </cols>
  <sheetData>
    <row r="1" spans="2:21" ht="24">
      <c r="B1" s="76" t="s">
        <v>15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2:19" ht="12.75">
      <c r="B2" s="3"/>
      <c r="C2" s="13"/>
      <c r="D2" s="3"/>
      <c r="E2" s="13"/>
      <c r="F2" s="3"/>
      <c r="G2" s="13"/>
      <c r="H2" s="3"/>
      <c r="I2" s="13"/>
      <c r="J2" s="3"/>
      <c r="K2" s="13"/>
      <c r="L2" s="3"/>
      <c r="M2" s="13"/>
      <c r="N2" s="3"/>
      <c r="O2" s="13"/>
      <c r="P2" s="3"/>
      <c r="Q2" s="13"/>
      <c r="R2" s="3"/>
      <c r="S2" s="13"/>
    </row>
    <row r="3" spans="2:21" ht="12.75" customHeight="1">
      <c r="B3" s="74" t="s">
        <v>21</v>
      </c>
      <c r="C3" s="75"/>
      <c r="D3" s="71" t="s">
        <v>22</v>
      </c>
      <c r="E3" s="72"/>
      <c r="F3" s="74" t="s">
        <v>23</v>
      </c>
      <c r="G3" s="75"/>
      <c r="H3" s="71" t="s">
        <v>24</v>
      </c>
      <c r="I3" s="72"/>
      <c r="J3" s="74" t="s">
        <v>25</v>
      </c>
      <c r="K3" s="75"/>
      <c r="L3" s="71" t="s">
        <v>26</v>
      </c>
      <c r="M3" s="72"/>
      <c r="N3" s="74" t="s">
        <v>27</v>
      </c>
      <c r="O3" s="75"/>
      <c r="P3" s="71" t="s">
        <v>28</v>
      </c>
      <c r="Q3" s="72"/>
      <c r="R3" s="74" t="s">
        <v>29</v>
      </c>
      <c r="S3" s="75"/>
      <c r="T3" s="71" t="s">
        <v>34</v>
      </c>
      <c r="U3" s="72"/>
    </row>
    <row r="4" spans="2:21" ht="13.5" customHeight="1" thickBot="1">
      <c r="B4" s="4" t="s">
        <v>9</v>
      </c>
      <c r="C4" s="4" t="s">
        <v>20</v>
      </c>
      <c r="D4" s="12" t="s">
        <v>9</v>
      </c>
      <c r="E4" s="12" t="s">
        <v>20</v>
      </c>
      <c r="F4" s="4" t="s">
        <v>9</v>
      </c>
      <c r="G4" s="4" t="s">
        <v>20</v>
      </c>
      <c r="H4" s="12" t="s">
        <v>9</v>
      </c>
      <c r="I4" s="12" t="s">
        <v>20</v>
      </c>
      <c r="J4" s="4" t="s">
        <v>9</v>
      </c>
      <c r="K4" s="4" t="s">
        <v>20</v>
      </c>
      <c r="L4" s="12" t="s">
        <v>9</v>
      </c>
      <c r="M4" s="12" t="s">
        <v>20</v>
      </c>
      <c r="N4" s="4" t="s">
        <v>9</v>
      </c>
      <c r="O4" s="4" t="s">
        <v>20</v>
      </c>
      <c r="P4" s="12" t="s">
        <v>9</v>
      </c>
      <c r="Q4" s="12" t="s">
        <v>20</v>
      </c>
      <c r="R4" s="4" t="s">
        <v>9</v>
      </c>
      <c r="S4" s="4" t="s">
        <v>20</v>
      </c>
      <c r="T4" s="12" t="s">
        <v>9</v>
      </c>
      <c r="U4" s="12" t="s">
        <v>20</v>
      </c>
    </row>
    <row r="5" spans="1:21" ht="21" customHeight="1" thickBot="1">
      <c r="A5" s="10" t="s">
        <v>16</v>
      </c>
      <c r="B5" s="15" t="str">
        <f>PILOTO_1</f>
        <v>ROBER</v>
      </c>
      <c r="C5" s="8">
        <v>15</v>
      </c>
      <c r="D5" s="14" t="str">
        <f>+PILOTO_10</f>
        <v>ANGEL</v>
      </c>
      <c r="E5" s="16">
        <v>15</v>
      </c>
      <c r="F5" s="15" t="str">
        <f>+PILOTO_9</f>
        <v>CHARLY</v>
      </c>
      <c r="G5" s="8">
        <v>11</v>
      </c>
      <c r="H5" s="14" t="str">
        <f>+PILOTO_8</f>
        <v>ADOLFO</v>
      </c>
      <c r="I5" s="16">
        <v>10</v>
      </c>
      <c r="J5" s="15" t="str">
        <f>+PILOTO_7</f>
        <v>ANTONIO</v>
      </c>
      <c r="K5" s="8">
        <v>12</v>
      </c>
      <c r="L5" s="14" t="str">
        <f>+PILOTO_6</f>
        <v>CARLOS</v>
      </c>
      <c r="M5" s="16">
        <v>12</v>
      </c>
      <c r="N5" s="15" t="str">
        <f>+PILOTO_5</f>
        <v>DANI</v>
      </c>
      <c r="O5" s="8">
        <v>11</v>
      </c>
      <c r="P5" s="14" t="str">
        <f>+PILOTO_4</f>
        <v>IGNACIO</v>
      </c>
      <c r="Q5" s="16">
        <v>14</v>
      </c>
      <c r="R5" s="15" t="str">
        <f>+PILOTO_3</f>
        <v>JUAN LUIS</v>
      </c>
      <c r="S5" s="8">
        <v>14</v>
      </c>
      <c r="T5" s="14" t="str">
        <f>+PILOTO_2</f>
        <v>MANUEL</v>
      </c>
      <c r="U5" s="16">
        <v>13</v>
      </c>
    </row>
    <row r="6" spans="1:21" ht="21" customHeight="1" thickBot="1">
      <c r="A6" s="10" t="s">
        <v>17</v>
      </c>
      <c r="B6" s="15" t="str">
        <f>+PILOTO_10</f>
        <v>ANGEL</v>
      </c>
      <c r="C6" s="8">
        <v>15</v>
      </c>
      <c r="D6" s="14" t="str">
        <f>+PILOTO_9</f>
        <v>CHARLY</v>
      </c>
      <c r="E6" s="16">
        <v>11</v>
      </c>
      <c r="F6" s="15" t="str">
        <f>+PILOTO_8</f>
        <v>ADOLFO</v>
      </c>
      <c r="G6" s="8">
        <v>11</v>
      </c>
      <c r="H6" s="14" t="str">
        <f>+PILOTO_7</f>
        <v>ANTONIO</v>
      </c>
      <c r="I6" s="16">
        <v>11</v>
      </c>
      <c r="J6" s="15" t="str">
        <f>+PILOTO_6</f>
        <v>CARLOS</v>
      </c>
      <c r="K6" s="8">
        <v>14</v>
      </c>
      <c r="L6" s="14" t="str">
        <f>+PILOTO_5</f>
        <v>DANI</v>
      </c>
      <c r="M6" s="16">
        <v>10</v>
      </c>
      <c r="N6" s="15" t="str">
        <f>+PILOTO_4</f>
        <v>IGNACIO</v>
      </c>
      <c r="O6" s="8">
        <v>15</v>
      </c>
      <c r="P6" s="14" t="str">
        <f>+PILOTO_3</f>
        <v>JUAN LUIS</v>
      </c>
      <c r="Q6" s="16">
        <v>16</v>
      </c>
      <c r="R6" s="15" t="str">
        <f>PILOTO_2</f>
        <v>MANUEL</v>
      </c>
      <c r="S6" s="8">
        <v>15</v>
      </c>
      <c r="T6" s="14" t="str">
        <f>+PILOTO_1</f>
        <v>ROBER</v>
      </c>
      <c r="U6" s="16">
        <v>15</v>
      </c>
    </row>
    <row r="7" spans="1:21" ht="20.25" customHeight="1" thickBot="1">
      <c r="A7" s="10" t="s">
        <v>18</v>
      </c>
      <c r="B7" s="15" t="str">
        <f>+PILOTO_4</f>
        <v>IGNACIO</v>
      </c>
      <c r="C7" s="8">
        <v>12</v>
      </c>
      <c r="D7" s="14" t="str">
        <f>+PILOTO_3</f>
        <v>JUAN LUIS</v>
      </c>
      <c r="E7" s="16">
        <v>15</v>
      </c>
      <c r="F7" s="15" t="str">
        <f>+PILOTO_2</f>
        <v>MANUEL</v>
      </c>
      <c r="G7" s="8">
        <v>12</v>
      </c>
      <c r="H7" s="14" t="str">
        <f>PILOTO_1</f>
        <v>ROBER</v>
      </c>
      <c r="I7" s="16">
        <v>14</v>
      </c>
      <c r="J7" s="15" t="str">
        <f>+PILOTO_10</f>
        <v>ANGEL</v>
      </c>
      <c r="K7" s="8">
        <v>14</v>
      </c>
      <c r="L7" s="14" t="str">
        <f>+PILOTO_9</f>
        <v>CHARLY</v>
      </c>
      <c r="M7" s="16">
        <v>11</v>
      </c>
      <c r="N7" s="15" t="str">
        <f>+PILOTO_8</f>
        <v>ADOLFO</v>
      </c>
      <c r="O7" s="8">
        <v>12</v>
      </c>
      <c r="P7" s="14" t="str">
        <f>+PILOTO_7</f>
        <v>ANTONIO</v>
      </c>
      <c r="Q7" s="16">
        <v>11</v>
      </c>
      <c r="R7" s="15" t="str">
        <f>+PILOTO_6</f>
        <v>CARLOS</v>
      </c>
      <c r="S7" s="8">
        <v>14</v>
      </c>
      <c r="T7" s="14" t="str">
        <f>+PILOTO_5</f>
        <v>DANI</v>
      </c>
      <c r="U7" s="16">
        <v>12</v>
      </c>
    </row>
    <row r="8" spans="1:21" ht="21" customHeight="1" thickBot="1">
      <c r="A8" s="11" t="s">
        <v>19</v>
      </c>
      <c r="B8" s="15" t="str">
        <f>+PILOTO_7</f>
        <v>ANTONIO</v>
      </c>
      <c r="C8" s="8">
        <v>9</v>
      </c>
      <c r="D8" s="14" t="str">
        <f>+PILOTO_6</f>
        <v>CARLOS</v>
      </c>
      <c r="E8" s="16">
        <v>14</v>
      </c>
      <c r="F8" s="15" t="str">
        <f>+PILOTO_5</f>
        <v>DANI</v>
      </c>
      <c r="G8" s="8">
        <v>13</v>
      </c>
      <c r="H8" s="14" t="str">
        <f>+PILOTO_4</f>
        <v>IGNACIO</v>
      </c>
      <c r="I8" s="16">
        <v>14</v>
      </c>
      <c r="J8" s="15" t="str">
        <f>+PILOTO_3</f>
        <v>JUAN LUIS</v>
      </c>
      <c r="K8" s="8">
        <v>14</v>
      </c>
      <c r="L8" s="14" t="str">
        <f>+PILOTO_2</f>
        <v>MANUEL</v>
      </c>
      <c r="M8" s="16">
        <v>13</v>
      </c>
      <c r="N8" s="15" t="str">
        <f>PILOTO_1</f>
        <v>ROBER</v>
      </c>
      <c r="O8" s="8">
        <v>15</v>
      </c>
      <c r="P8" s="14" t="str">
        <f>+PILOTO_10</f>
        <v>ANGEL</v>
      </c>
      <c r="Q8" s="16">
        <v>14</v>
      </c>
      <c r="R8" s="15" t="str">
        <f>+PILOTO_9</f>
        <v>CHARLY</v>
      </c>
      <c r="S8" s="8">
        <v>13</v>
      </c>
      <c r="T8" s="14" t="str">
        <f>+PILOTO_8</f>
        <v>ADOLFO</v>
      </c>
      <c r="U8" s="16">
        <v>12</v>
      </c>
    </row>
    <row r="10" ht="12.75">
      <c r="A10" s="2"/>
    </row>
    <row r="13" spans="1:10" ht="15">
      <c r="A13" s="17" t="s">
        <v>9</v>
      </c>
      <c r="B13" s="17" t="s">
        <v>30</v>
      </c>
      <c r="F13" s="69" t="s">
        <v>9</v>
      </c>
      <c r="G13" s="70"/>
      <c r="H13" s="17" t="s">
        <v>30</v>
      </c>
      <c r="J13" s="23" t="s">
        <v>14</v>
      </c>
    </row>
    <row r="14" spans="1:10" ht="22.5">
      <c r="A14" s="18" t="str">
        <f>+PILOTO_1</f>
        <v>ROBER</v>
      </c>
      <c r="B14" s="18">
        <f>+C5+I7+O8+U6</f>
        <v>59</v>
      </c>
      <c r="F14" s="19" t="s">
        <v>36</v>
      </c>
      <c r="G14" s="22"/>
      <c r="H14" s="18">
        <v>59</v>
      </c>
      <c r="J14" s="24">
        <f aca="true" t="shared" si="0" ref="J14:J23">+RANK(H14,V_TOTALES2,0)</f>
        <v>1</v>
      </c>
    </row>
    <row r="15" spans="1:10" ht="22.5">
      <c r="A15" s="18" t="str">
        <f>+PILOTO_2</f>
        <v>MANUEL</v>
      </c>
      <c r="B15" s="18">
        <f>+G7+M8+S6+U5</f>
        <v>53</v>
      </c>
      <c r="F15" s="20" t="s">
        <v>37</v>
      </c>
      <c r="G15" s="22"/>
      <c r="H15" s="18">
        <v>58</v>
      </c>
      <c r="J15" s="24">
        <f t="shared" si="0"/>
        <v>2</v>
      </c>
    </row>
    <row r="16" spans="1:10" ht="22.5">
      <c r="A16" s="18" t="str">
        <f>+PILOTO_3</f>
        <v>JUAN LUIS</v>
      </c>
      <c r="B16" s="18">
        <f>+E7+K8+Q6+S5</f>
        <v>59</v>
      </c>
      <c r="F16" s="20" t="s">
        <v>35</v>
      </c>
      <c r="G16" s="22"/>
      <c r="H16" s="18">
        <v>55</v>
      </c>
      <c r="J16" s="24">
        <f t="shared" si="0"/>
        <v>3</v>
      </c>
    </row>
    <row r="17" spans="1:10" ht="22.5">
      <c r="A17" s="18" t="str">
        <f>+PILOTO_4</f>
        <v>IGNACIO</v>
      </c>
      <c r="B17" s="18">
        <f>+C7+I8+O6+Q5</f>
        <v>55</v>
      </c>
      <c r="F17" s="20" t="s">
        <v>39</v>
      </c>
      <c r="G17" s="22"/>
      <c r="H17" s="18">
        <v>54</v>
      </c>
      <c r="J17" s="24">
        <f t="shared" si="0"/>
        <v>4</v>
      </c>
    </row>
    <row r="18" spans="1:10" ht="22.5">
      <c r="A18" s="18" t="str">
        <f>+PILOTO_5</f>
        <v>DANI</v>
      </c>
      <c r="B18" s="18">
        <f>+G8+M6+O5+U7</f>
        <v>46</v>
      </c>
      <c r="F18" s="20" t="s">
        <v>40</v>
      </c>
      <c r="G18" s="22"/>
      <c r="H18" s="18">
        <v>46</v>
      </c>
      <c r="J18" s="24">
        <f t="shared" si="0"/>
        <v>5</v>
      </c>
    </row>
    <row r="19" spans="1:10" ht="22.5">
      <c r="A19" s="18" t="str">
        <f>+PILOTO_6</f>
        <v>CARLOS</v>
      </c>
      <c r="B19" s="18">
        <f>+E8+K6+M5+S7</f>
        <v>54</v>
      </c>
      <c r="F19" s="20" t="s">
        <v>41</v>
      </c>
      <c r="G19" s="22"/>
      <c r="H19" s="18">
        <v>44</v>
      </c>
      <c r="J19" s="24">
        <f t="shared" si="0"/>
        <v>6</v>
      </c>
    </row>
    <row r="20" spans="1:10" ht="22.5">
      <c r="A20" s="18" t="str">
        <f>+PILOTO_7</f>
        <v>ANTONIO</v>
      </c>
      <c r="B20" s="18">
        <f>+C8+I6+K5+Q7</f>
        <v>43</v>
      </c>
      <c r="F20" s="20" t="s">
        <v>44</v>
      </c>
      <c r="G20" s="22"/>
      <c r="H20" s="18">
        <v>43</v>
      </c>
      <c r="J20" s="24">
        <f t="shared" si="0"/>
        <v>7</v>
      </c>
    </row>
    <row r="21" spans="1:10" ht="22.5">
      <c r="A21" s="18" t="str">
        <f>+PILOTO_8</f>
        <v>ADOLFO</v>
      </c>
      <c r="B21" s="18">
        <f>+G6+I5+O7+U8</f>
        <v>45</v>
      </c>
      <c r="F21" s="20" t="s">
        <v>38</v>
      </c>
      <c r="G21" s="22"/>
      <c r="H21" s="18">
        <v>40</v>
      </c>
      <c r="J21" s="24">
        <f t="shared" si="0"/>
        <v>8</v>
      </c>
    </row>
    <row r="22" spans="1:10" ht="22.5">
      <c r="A22" s="18" t="str">
        <f>+PILOTO_9</f>
        <v>CHARLY</v>
      </c>
      <c r="B22" s="18">
        <f>+E6+G5+M7+S8</f>
        <v>46</v>
      </c>
      <c r="F22" s="20" t="s">
        <v>43</v>
      </c>
      <c r="G22" s="21"/>
      <c r="H22" s="18">
        <v>34</v>
      </c>
      <c r="J22" s="24">
        <f t="shared" si="0"/>
        <v>9</v>
      </c>
    </row>
    <row r="23" spans="1:10" ht="22.5">
      <c r="A23" s="18" t="str">
        <f>+PILOTO_10</f>
        <v>ANGEL</v>
      </c>
      <c r="B23" s="18">
        <f>+C6+E5+K7+Q8</f>
        <v>58</v>
      </c>
      <c r="F23" s="20" t="s">
        <v>42</v>
      </c>
      <c r="G23" s="22"/>
      <c r="H23" s="18">
        <v>33</v>
      </c>
      <c r="J23" s="24">
        <f t="shared" si="0"/>
        <v>10</v>
      </c>
    </row>
  </sheetData>
  <mergeCells count="12">
    <mergeCell ref="N3:O3"/>
    <mergeCell ref="P3:Q3"/>
    <mergeCell ref="R3:S3"/>
    <mergeCell ref="T3:U3"/>
    <mergeCell ref="B1:U1"/>
    <mergeCell ref="F13:G13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2"/>
  <sheetViews>
    <sheetView zoomScale="80" zoomScaleNormal="80" workbookViewId="0" topLeftCell="A1">
      <selection activeCell="F21" sqref="F21"/>
    </sheetView>
  </sheetViews>
  <sheetFormatPr defaultColWidth="11.421875" defaultRowHeight="12.75"/>
  <cols>
    <col min="1" max="1" width="17.140625" style="1" bestFit="1" customWidth="1"/>
    <col min="2" max="2" width="13.8515625" style="1" bestFit="1" customWidth="1"/>
    <col min="3" max="3" width="9.8515625" style="9" bestFit="1" customWidth="1"/>
    <col min="4" max="4" width="17.421875" style="1" bestFit="1" customWidth="1"/>
    <col min="5" max="5" width="3.8515625" style="1" customWidth="1"/>
    <col min="6" max="6" width="11.57421875" style="9" customWidth="1"/>
    <col min="7" max="7" width="13.8515625" style="1" bestFit="1" customWidth="1"/>
    <col min="8" max="8" width="4.7109375" style="9" bestFit="1" customWidth="1"/>
    <col min="9" max="9" width="13.8515625" style="1" bestFit="1" customWidth="1"/>
    <col min="10" max="10" width="13.140625" style="9" customWidth="1"/>
    <col min="11" max="11" width="14.57421875" style="1" customWidth="1"/>
    <col min="12" max="12" width="4.7109375" style="9" bestFit="1" customWidth="1"/>
    <col min="13" max="13" width="13.8515625" style="1" bestFit="1" customWidth="1"/>
    <col min="14" max="14" width="4.7109375" style="9" bestFit="1" customWidth="1"/>
    <col min="15" max="15" width="13.8515625" style="1" bestFit="1" customWidth="1"/>
    <col min="16" max="16" width="4.7109375" style="9" bestFit="1" customWidth="1"/>
    <col min="17" max="17" width="13.8515625" style="1" customWidth="1"/>
    <col min="18" max="18" width="4.7109375" style="9" bestFit="1" customWidth="1"/>
    <col min="19" max="19" width="13.8515625" style="1" bestFit="1" customWidth="1"/>
    <col min="20" max="20" width="4.7109375" style="9" bestFit="1" customWidth="1"/>
    <col min="21" max="16384" width="11.421875" style="1" customWidth="1"/>
  </cols>
  <sheetData>
    <row r="1" spans="3:11" ht="4.5" customHeight="1">
      <c r="C1" s="25"/>
      <c r="G1" s="46"/>
      <c r="H1" s="47"/>
      <c r="I1" s="47"/>
      <c r="J1" s="64"/>
      <c r="K1" s="48"/>
    </row>
    <row r="2" spans="3:11" ht="4.5" customHeight="1">
      <c r="C2" s="25"/>
      <c r="G2" s="49"/>
      <c r="H2" s="50"/>
      <c r="I2" s="50"/>
      <c r="J2" s="63"/>
      <c r="K2" s="51"/>
    </row>
    <row r="3" spans="3:11" ht="4.5" customHeight="1">
      <c r="C3" s="25"/>
      <c r="G3" s="49"/>
      <c r="H3" s="50"/>
      <c r="I3" s="50"/>
      <c r="J3" s="63"/>
      <c r="K3" s="51"/>
    </row>
    <row r="4" spans="3:11" ht="4.5" customHeight="1">
      <c r="C4" s="25"/>
      <c r="G4" s="49"/>
      <c r="H4" s="50"/>
      <c r="I4" s="50"/>
      <c r="J4" s="63"/>
      <c r="K4" s="51"/>
    </row>
    <row r="5" spans="3:11" ht="4.5" customHeight="1">
      <c r="C5" s="25"/>
      <c r="G5" s="49"/>
      <c r="H5" s="50"/>
      <c r="I5" s="50"/>
      <c r="J5" s="63"/>
      <c r="K5" s="51"/>
    </row>
    <row r="6" spans="3:11" ht="4.5" customHeight="1">
      <c r="C6" s="25"/>
      <c r="G6" s="49"/>
      <c r="H6" s="50"/>
      <c r="I6" s="50"/>
      <c r="J6" s="63"/>
      <c r="K6" s="51"/>
    </row>
    <row r="7" spans="3:11" ht="4.5" customHeight="1">
      <c r="C7" s="25"/>
      <c r="G7" s="38"/>
      <c r="H7" s="50"/>
      <c r="I7" s="50"/>
      <c r="J7" s="63"/>
      <c r="K7" s="51"/>
    </row>
    <row r="8" spans="3:11" ht="4.5" customHeight="1">
      <c r="C8" s="25"/>
      <c r="G8" s="49"/>
      <c r="H8" s="50"/>
      <c r="I8" s="50"/>
      <c r="J8" s="63"/>
      <c r="K8" s="51"/>
    </row>
    <row r="9" spans="3:11" ht="22.5">
      <c r="C9" s="25"/>
      <c r="E9" s="1"/>
      <c r="G9" s="78" t="s">
        <v>32</v>
      </c>
      <c r="H9" s="79"/>
      <c r="I9" s="79"/>
      <c r="J9" s="79"/>
      <c r="K9" s="80"/>
    </row>
    <row r="10" spans="1:11" ht="12.75">
      <c r="A10" s="2"/>
      <c r="G10" s="29"/>
      <c r="H10" s="30"/>
      <c r="I10" s="31"/>
      <c r="J10" s="30"/>
      <c r="K10" s="32"/>
    </row>
    <row r="11" spans="7:11" ht="12.75">
      <c r="G11" s="33"/>
      <c r="H11" s="30"/>
      <c r="I11" s="31"/>
      <c r="J11" s="30"/>
      <c r="K11" s="32"/>
    </row>
    <row r="12" spans="7:11" ht="12.75">
      <c r="G12" s="29"/>
      <c r="H12" s="30"/>
      <c r="I12" s="31"/>
      <c r="J12" s="30"/>
      <c r="K12" s="32"/>
    </row>
    <row r="13" spans="1:11" ht="15">
      <c r="A13" s="17" t="s">
        <v>9</v>
      </c>
      <c r="B13" s="17" t="s">
        <v>30</v>
      </c>
      <c r="C13" s="26" t="s">
        <v>31</v>
      </c>
      <c r="D13" s="23" t="s">
        <v>14</v>
      </c>
      <c r="G13" s="77" t="s">
        <v>9</v>
      </c>
      <c r="H13" s="70"/>
      <c r="I13" s="17" t="s">
        <v>30</v>
      </c>
      <c r="J13" s="26" t="s">
        <v>31</v>
      </c>
      <c r="K13" s="34" t="s">
        <v>14</v>
      </c>
    </row>
    <row r="14" spans="1:13" ht="22.5">
      <c r="A14" s="18" t="str">
        <f>+PILOTO_1</f>
        <v>ROBER</v>
      </c>
      <c r="B14" s="18">
        <f>+'CARRERA 1'!B14+'CARRERA 2'!B14</f>
        <v>117</v>
      </c>
      <c r="C14" s="27">
        <v>28</v>
      </c>
      <c r="D14" s="24">
        <f aca="true" t="shared" si="0" ref="D14:D22">+RANK(F14,V_TOTALES4,0)</f>
        <v>2</v>
      </c>
      <c r="F14" s="28">
        <f>VALUE(CONCATENATE(B14,IF(C14&lt;10,CONCATENATE(0,C14),C14)))</f>
        <v>11728</v>
      </c>
      <c r="G14" s="35" t="s">
        <v>36</v>
      </c>
      <c r="H14" s="22"/>
      <c r="I14" s="18">
        <v>119</v>
      </c>
      <c r="J14" s="27">
        <v>27</v>
      </c>
      <c r="K14" s="36">
        <f aca="true" t="shared" si="1" ref="K14:K22">+RANK(M14,V_TOTALES3,0)</f>
        <v>1</v>
      </c>
      <c r="M14" s="28">
        <f>VALUE(CONCATENATE(I14,IF(J14&lt;10,CONCATENATE(0,J14),J14)))</f>
        <v>11927</v>
      </c>
    </row>
    <row r="15" spans="1:13" ht="22.5">
      <c r="A15" s="18" t="str">
        <f>+PILOTO_2</f>
        <v>MANUEL</v>
      </c>
      <c r="B15" s="18">
        <f>+'CARRERA 1'!B15+'CARRERA 2'!B15</f>
        <v>103</v>
      </c>
      <c r="C15" s="27">
        <v>33</v>
      </c>
      <c r="D15" s="24">
        <f t="shared" si="0"/>
        <v>6</v>
      </c>
      <c r="F15" s="28">
        <f aca="true" t="shared" si="2" ref="F15:F22">VALUE(CONCATENATE(B15,IF(C15&lt;10,CONCATENATE(0,C15),C15)))</f>
        <v>10333</v>
      </c>
      <c r="G15" s="37" t="s">
        <v>41</v>
      </c>
      <c r="H15" s="22"/>
      <c r="I15" s="18">
        <v>117</v>
      </c>
      <c r="J15" s="27">
        <v>28</v>
      </c>
      <c r="K15" s="36">
        <f t="shared" si="1"/>
        <v>2</v>
      </c>
      <c r="M15" s="28">
        <f aca="true" t="shared" si="3" ref="M15:M22">VALUE(CONCATENATE(I15,IF(J15&lt;10,CONCATENATE(0,J15),J15)))</f>
        <v>11728</v>
      </c>
    </row>
    <row r="16" spans="1:13" ht="22.5">
      <c r="A16" s="18" t="str">
        <f>+PILOTO_3</f>
        <v>JUAN LUIS</v>
      </c>
      <c r="B16" s="18">
        <f>+'CARRERA 1'!B16+'CARRERA 2'!B16</f>
        <v>119</v>
      </c>
      <c r="C16" s="27">
        <v>27</v>
      </c>
      <c r="D16" s="24">
        <f t="shared" si="0"/>
        <v>1</v>
      </c>
      <c r="F16" s="28">
        <f t="shared" si="2"/>
        <v>11927</v>
      </c>
      <c r="G16" s="37" t="s">
        <v>35</v>
      </c>
      <c r="H16" s="22"/>
      <c r="I16" s="18">
        <v>110</v>
      </c>
      <c r="J16" s="27">
        <v>23</v>
      </c>
      <c r="K16" s="36">
        <f t="shared" si="1"/>
        <v>3</v>
      </c>
      <c r="M16" s="28">
        <f t="shared" si="3"/>
        <v>11023</v>
      </c>
    </row>
    <row r="17" spans="1:13" ht="22.5">
      <c r="A17" s="18" t="str">
        <f>+PILOTO_4</f>
        <v>IGNACIO</v>
      </c>
      <c r="B17" s="18">
        <f>+'CARRERA 1'!B17+'CARRERA 2'!B17</f>
        <v>110</v>
      </c>
      <c r="C17" s="27">
        <v>23</v>
      </c>
      <c r="D17" s="24">
        <f t="shared" si="0"/>
        <v>3</v>
      </c>
      <c r="F17" s="28">
        <f t="shared" si="2"/>
        <v>11023</v>
      </c>
      <c r="G17" s="37" t="s">
        <v>37</v>
      </c>
      <c r="H17" s="22"/>
      <c r="I17" s="18">
        <v>109</v>
      </c>
      <c r="J17" s="27">
        <v>35</v>
      </c>
      <c r="K17" s="36">
        <f t="shared" si="1"/>
        <v>4</v>
      </c>
      <c r="M17" s="28">
        <f t="shared" si="3"/>
        <v>10935</v>
      </c>
    </row>
    <row r="18" spans="1:13" ht="22.5">
      <c r="A18" s="18" t="str">
        <f>+PILOTO_5</f>
        <v>DANI</v>
      </c>
      <c r="B18" s="18">
        <f>+'CARRERA 1'!B18+'CARRERA 2'!B18</f>
        <v>96</v>
      </c>
      <c r="C18" s="27">
        <v>13</v>
      </c>
      <c r="D18" s="24">
        <f t="shared" si="0"/>
        <v>7</v>
      </c>
      <c r="F18" s="28">
        <f t="shared" si="2"/>
        <v>9613</v>
      </c>
      <c r="G18" s="37" t="s">
        <v>39</v>
      </c>
      <c r="H18" s="22"/>
      <c r="I18" s="18">
        <v>108</v>
      </c>
      <c r="J18" s="27">
        <v>27</v>
      </c>
      <c r="K18" s="36">
        <f t="shared" si="1"/>
        <v>5</v>
      </c>
      <c r="M18" s="28">
        <f t="shared" si="3"/>
        <v>10827</v>
      </c>
    </row>
    <row r="19" spans="1:13" ht="22.5">
      <c r="A19" s="18" t="str">
        <f>+PILOTO_6</f>
        <v>CARLOS</v>
      </c>
      <c r="B19" s="18">
        <f>+'CARRERA 1'!B19+'CARRERA 2'!B19</f>
        <v>108</v>
      </c>
      <c r="C19" s="27">
        <v>27</v>
      </c>
      <c r="D19" s="24">
        <f t="shared" si="0"/>
        <v>5</v>
      </c>
      <c r="F19" s="28">
        <f t="shared" si="2"/>
        <v>10827</v>
      </c>
      <c r="G19" s="37" t="s">
        <v>38</v>
      </c>
      <c r="H19" s="22"/>
      <c r="I19" s="18">
        <v>103</v>
      </c>
      <c r="J19" s="27">
        <v>33</v>
      </c>
      <c r="K19" s="36">
        <f t="shared" si="1"/>
        <v>6</v>
      </c>
      <c r="M19" s="28">
        <f t="shared" si="3"/>
        <v>10333</v>
      </c>
    </row>
    <row r="20" spans="1:13" ht="22.5">
      <c r="A20" s="18" t="str">
        <f>+PILOTO_7</f>
        <v>ANTONIO</v>
      </c>
      <c r="B20" s="18">
        <f>+'CARRERA 1'!B20+'CARRERA 2'!B20</f>
        <v>85</v>
      </c>
      <c r="C20" s="27">
        <v>20</v>
      </c>
      <c r="D20" s="24">
        <f t="shared" si="0"/>
        <v>10</v>
      </c>
      <c r="F20" s="28">
        <f t="shared" si="2"/>
        <v>8520</v>
      </c>
      <c r="G20" s="37" t="s">
        <v>43</v>
      </c>
      <c r="H20" s="22"/>
      <c r="I20" s="18">
        <v>96</v>
      </c>
      <c r="J20" s="27">
        <v>13</v>
      </c>
      <c r="K20" s="36">
        <f t="shared" si="1"/>
        <v>7</v>
      </c>
      <c r="M20" s="28">
        <f t="shared" si="3"/>
        <v>9613</v>
      </c>
    </row>
    <row r="21" spans="1:13" ht="22.5">
      <c r="A21" s="18" t="str">
        <f>+PILOTO_8</f>
        <v>ADOLFO</v>
      </c>
      <c r="B21" s="18">
        <f>+'CARRERA 1'!B21+'CARRERA 2'!B21</f>
        <v>89</v>
      </c>
      <c r="C21" s="27">
        <v>19</v>
      </c>
      <c r="D21" s="24">
        <f t="shared" si="0"/>
        <v>9</v>
      </c>
      <c r="F21" s="28">
        <f t="shared" si="2"/>
        <v>8919</v>
      </c>
      <c r="G21" s="37" t="s">
        <v>40</v>
      </c>
      <c r="H21" s="21"/>
      <c r="I21" s="18">
        <v>94</v>
      </c>
      <c r="J21" s="27">
        <v>9</v>
      </c>
      <c r="K21" s="36">
        <f t="shared" si="1"/>
        <v>8</v>
      </c>
      <c r="M21" s="28">
        <f t="shared" si="3"/>
        <v>9409</v>
      </c>
    </row>
    <row r="22" spans="1:13" ht="22.5">
      <c r="A22" s="18" t="str">
        <f>+PILOTO_9</f>
        <v>CHARLY</v>
      </c>
      <c r="B22" s="18">
        <f>+'CARRERA 1'!B22+'CARRERA 2'!B22</f>
        <v>94</v>
      </c>
      <c r="C22" s="27">
        <v>9</v>
      </c>
      <c r="D22" s="24">
        <f t="shared" si="0"/>
        <v>8</v>
      </c>
      <c r="F22" s="28">
        <f t="shared" si="2"/>
        <v>9409</v>
      </c>
      <c r="G22" s="37" t="s">
        <v>42</v>
      </c>
      <c r="H22" s="22"/>
      <c r="I22" s="18">
        <v>89</v>
      </c>
      <c r="J22" s="27">
        <v>19</v>
      </c>
      <c r="K22" s="36">
        <f t="shared" si="1"/>
        <v>9</v>
      </c>
      <c r="M22" s="28">
        <f t="shared" si="3"/>
        <v>8919</v>
      </c>
    </row>
    <row r="23" spans="1:13" ht="22.5">
      <c r="A23" s="18" t="str">
        <f>+PILOTO_10</f>
        <v>ANGEL</v>
      </c>
      <c r="B23" s="18">
        <f>+'CARRERA 1'!B23+'CARRERA 2'!B23</f>
        <v>109</v>
      </c>
      <c r="C23" s="27">
        <v>35</v>
      </c>
      <c r="D23" s="24">
        <f>+RANK(F23,V_TOTALES4,0)</f>
        <v>4</v>
      </c>
      <c r="F23" s="28">
        <f>VALUE(CONCATENATE(B23,IF(C23&lt;10,CONCATENATE(0,C23),C23)))</f>
        <v>10935</v>
      </c>
      <c r="G23" s="37" t="s">
        <v>44</v>
      </c>
      <c r="H23" s="22"/>
      <c r="I23" s="18">
        <v>85</v>
      </c>
      <c r="J23" s="27">
        <v>20</v>
      </c>
      <c r="K23" s="36">
        <f>+RANK(M23,V_TOTALES3,0)</f>
        <v>10</v>
      </c>
      <c r="M23" s="28">
        <f>VALUE(CONCATENATE(I23,IF(J23&lt;10,CONCATENATE(0,J23),J23)))</f>
        <v>8520</v>
      </c>
    </row>
    <row r="24" spans="7:11" ht="12.75">
      <c r="G24" s="38"/>
      <c r="H24" s="39"/>
      <c r="I24" s="40"/>
      <c r="J24" s="39"/>
      <c r="K24" s="41"/>
    </row>
    <row r="25" spans="7:11" ht="12.75">
      <c r="G25" s="38"/>
      <c r="H25" s="39"/>
      <c r="I25" s="40"/>
      <c r="J25" s="39"/>
      <c r="K25" s="41"/>
    </row>
    <row r="26" spans="7:11" ht="12.75">
      <c r="G26" s="38"/>
      <c r="H26" s="39"/>
      <c r="I26" s="40"/>
      <c r="J26" s="39"/>
      <c r="K26" s="41"/>
    </row>
    <row r="27" spans="7:11" ht="12.75">
      <c r="G27" s="38"/>
      <c r="H27" s="39"/>
      <c r="I27" s="40"/>
      <c r="J27" s="39"/>
      <c r="K27" s="41"/>
    </row>
    <row r="28" spans="7:11" ht="12.75">
      <c r="G28" s="38"/>
      <c r="H28" s="39"/>
      <c r="I28" s="40"/>
      <c r="J28" s="39"/>
      <c r="K28" s="41"/>
    </row>
    <row r="29" spans="7:11" ht="12.75">
      <c r="G29" s="38"/>
      <c r="H29" s="39"/>
      <c r="I29" s="40"/>
      <c r="J29" s="39"/>
      <c r="K29" s="41"/>
    </row>
    <row r="30" spans="7:11" ht="12.75">
      <c r="G30" s="38"/>
      <c r="H30" s="39"/>
      <c r="I30" s="40"/>
      <c r="J30" s="39"/>
      <c r="K30" s="41"/>
    </row>
    <row r="31" spans="7:11" ht="12.75">
      <c r="G31" s="38"/>
      <c r="H31" s="39"/>
      <c r="I31" s="40"/>
      <c r="J31" s="39"/>
      <c r="K31" s="41"/>
    </row>
    <row r="32" spans="7:11" ht="13.5" thickBot="1">
      <c r="G32" s="42"/>
      <c r="H32" s="43"/>
      <c r="I32" s="44"/>
      <c r="J32" s="43"/>
      <c r="K32" s="45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Manuel Fernando Lorenzo Vista</cp:lastModifiedBy>
  <cp:lastPrinted>2006-01-19T14:06:36Z</cp:lastPrinted>
  <dcterms:created xsi:type="dcterms:W3CDTF">2006-01-16T22:15:41Z</dcterms:created>
  <dcterms:modified xsi:type="dcterms:W3CDTF">2006-02-14T20:19:47Z</dcterms:modified>
  <cp:category/>
  <cp:version/>
  <cp:contentType/>
  <cp:contentStatus/>
</cp:coreProperties>
</file>